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\\safailid.intra.rmv\yhised\Yld\PROJEKTID\JUHTIMISLAUDADE ARENDAMINE\Juhtimislaud KuM-le\Lõimumine\Tööaja arvestus\III KV 2025\"/>
    </mc:Choice>
  </mc:AlternateContent>
  <xr:revisionPtr revIDLastSave="0" documentId="13_ncr:1_{D1F470BE-DE58-486A-B105-BAB6B512DEFE}" xr6:coauthVersionLast="47" xr6:coauthVersionMax="47" xr10:uidLastSave="{00000000-0000-0000-0000-000000000000}"/>
  <bookViews>
    <workbookView xWindow="-108" yWindow="-108" windowWidth="23256" windowHeight="12576" tabRatio="661" activeTab="1" xr2:uid="{00000000-000D-0000-FFFF-FFFF00000000}"/>
  </bookViews>
  <sheets>
    <sheet name="juuli" sheetId="54" r:id="rId1"/>
    <sheet name="aug" sheetId="55" r:id="rId2"/>
    <sheet name="2025 tööajafond" sheetId="60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5" i="60" l="1"/>
  <c r="C25" i="60"/>
  <c r="C14" i="60"/>
  <c r="D6" i="60"/>
  <c r="D5" i="60"/>
  <c r="D21" i="60"/>
  <c r="D8" i="60" l="1"/>
  <c r="C7" i="60"/>
  <c r="C24" i="60" l="1"/>
  <c r="C18" i="60"/>
  <c r="D20" i="60"/>
  <c r="D19" i="60"/>
  <c r="D17" i="60"/>
  <c r="D16" i="60"/>
  <c r="D15" i="60"/>
  <c r="D11" i="60"/>
  <c r="D10" i="60"/>
  <c r="D4" i="60"/>
  <c r="D18" i="60" l="1"/>
  <c r="D14" i="60"/>
  <c r="D7" i="60"/>
  <c r="D24" i="60"/>
  <c r="D41" i="55"/>
  <c r="C41" i="55"/>
  <c r="E40" i="55"/>
  <c r="E39" i="55"/>
  <c r="E38" i="55"/>
  <c r="E37" i="55"/>
  <c r="E36" i="55"/>
  <c r="E35" i="55"/>
  <c r="E34" i="55"/>
  <c r="E33" i="55"/>
  <c r="E32" i="55"/>
  <c r="E31" i="55"/>
  <c r="E30" i="55"/>
  <c r="E29" i="55"/>
  <c r="E28" i="55"/>
  <c r="E27" i="55"/>
  <c r="E26" i="55"/>
  <c r="E25" i="55"/>
  <c r="E24" i="55"/>
  <c r="E23" i="55"/>
  <c r="E22" i="55"/>
  <c r="E21" i="55"/>
  <c r="E20" i="55"/>
  <c r="E19" i="55"/>
  <c r="E18" i="55"/>
  <c r="E17" i="55"/>
  <c r="E16" i="55"/>
  <c r="E15" i="55"/>
  <c r="E14" i="55"/>
  <c r="E13" i="55"/>
  <c r="E12" i="55"/>
  <c r="E11" i="55"/>
  <c r="E10" i="55"/>
  <c r="D41" i="54"/>
  <c r="C41" i="54"/>
  <c r="E40" i="54"/>
  <c r="E39" i="54"/>
  <c r="E38" i="54"/>
  <c r="E37" i="54"/>
  <c r="E36" i="54"/>
  <c r="E35" i="54"/>
  <c r="E34" i="54"/>
  <c r="E33" i="54"/>
  <c r="E32" i="54"/>
  <c r="E31" i="54"/>
  <c r="E30" i="54"/>
  <c r="E29" i="54"/>
  <c r="E28" i="54"/>
  <c r="E27" i="54"/>
  <c r="E26" i="54"/>
  <c r="E25" i="54"/>
  <c r="E24" i="54"/>
  <c r="E23" i="54"/>
  <c r="E22" i="54"/>
  <c r="E21" i="54"/>
  <c r="E20" i="54"/>
  <c r="E19" i="54"/>
  <c r="E18" i="54"/>
  <c r="E17" i="54"/>
  <c r="E16" i="54"/>
  <c r="E15" i="54"/>
  <c r="E14" i="54"/>
  <c r="E13" i="54"/>
  <c r="E12" i="54"/>
  <c r="E11" i="54"/>
  <c r="E10" i="54"/>
  <c r="E41" i="55" l="1"/>
  <c r="E41" i="54"/>
</calcChain>
</file>

<file path=xl/sharedStrings.xml><?xml version="1.0" encoding="utf-8"?>
<sst xmlns="http://schemas.openxmlformats.org/spreadsheetml/2006/main" count="115" uniqueCount="69">
  <si>
    <t>Töö kirjeldus</t>
  </si>
  <si>
    <t>KOKKU</t>
  </si>
  <si>
    <t>Töötunnid kokku</t>
  </si>
  <si>
    <t>Allkiri:</t>
  </si>
  <si>
    <t>Kuupäev:</t>
  </si>
  <si>
    <t>Jaanuar</t>
  </si>
  <si>
    <t>Veebruar</t>
  </si>
  <si>
    <t>Märts</t>
  </si>
  <si>
    <t>Aprill</t>
  </si>
  <si>
    <t>Mai</t>
  </si>
  <si>
    <t>Juuni</t>
  </si>
  <si>
    <t>Juuli</t>
  </si>
  <si>
    <t>August</t>
  </si>
  <si>
    <t>September</t>
  </si>
  <si>
    <t>Oktoober</t>
  </si>
  <si>
    <t>November</t>
  </si>
  <si>
    <t>Detsember</t>
  </si>
  <si>
    <t>Muu töö (tundi)</t>
  </si>
  <si>
    <t>Kinnitan, et tabelis esitatud andmed on õiged</t>
  </si>
  <si>
    <r>
      <t>TÖÖAJATABELI</t>
    </r>
    <r>
      <rPr>
        <sz val="10"/>
        <rFont val="Cambria"/>
        <family val="1"/>
      </rPr>
      <t xml:space="preserve"> </t>
    </r>
    <r>
      <rPr>
        <b/>
        <sz val="10"/>
        <rFont val="Cambria"/>
        <family val="1"/>
      </rPr>
      <t>VORM</t>
    </r>
  </si>
  <si>
    <t>Riigipüha (kalendripäev)</t>
  </si>
  <si>
    <t>Tööpäevi (tööaeg E-R)</t>
  </si>
  <si>
    <t>Töötunde (tööaeg E-R)</t>
  </si>
  <si>
    <t>–</t>
  </si>
  <si>
    <t>Projektiga seonduv töö (tundi)</t>
  </si>
  <si>
    <t>Kuupäev</t>
  </si>
  <si>
    <t>Projektis osaleja</t>
  </si>
  <si>
    <t>Projekti rakendamise eest vastutav isik</t>
  </si>
  <si>
    <t>Tööajatabel:</t>
  </si>
  <si>
    <t>Projekti kood:</t>
  </si>
  <si>
    <t>Projekti nimi:</t>
  </si>
  <si>
    <t>Ees- ja perekonnanimi:</t>
  </si>
  <si>
    <t>Kuu/kvartal</t>
  </si>
  <si>
    <t>Töötunde (erandid)</t>
  </si>
  <si>
    <t>I kvartal kokku</t>
  </si>
  <si>
    <t>3 riigipüha</t>
  </si>
  <si>
    <t>II kvartal kokku</t>
  </si>
  <si>
    <t>III kvartal kokku</t>
  </si>
  <si>
    <t>1 riigipüha</t>
  </si>
  <si>
    <t>IV kvartal kokku</t>
  </si>
  <si>
    <t>* Tulenevalt töölepingu seaduse § 53 ja pühade ja tähtpäevade seadusest lühendab tööandja uusaastale, Eesti Vabariigi aastapäevale, võidupühale ja jõululaupäevale eelnevat tööpäeva kolme tunni võrra.</t>
  </si>
  <si>
    <t>Töö kirjeldus (projektiga seonduv)</t>
  </si>
  <si>
    <t>/saata enne digiallkirjastamist projektijuhile üle vaatamiseks/</t>
  </si>
  <si>
    <t>Avalikkuse teavitamine rände- ja lõimumis-, sealhulgas kohanemisteemadel. Alamtegevus: Laiemale avalikkusele rände ja lõimumis-, sealhulgas kohanemisteenuste tutvustamine.</t>
  </si>
  <si>
    <t>Meede: 21.4.7.5, sekkumise nr 21.4.7.55</t>
  </si>
  <si>
    <t>-</t>
  </si>
  <si>
    <t>23.12 tööpäev 3 tundi lühem</t>
  </si>
  <si>
    <t>31.12 tööpäev 3 tundi lühem</t>
  </si>
  <si>
    <r>
      <t>01. jaanuar – uusaasta (K)</t>
    </r>
    <r>
      <rPr>
        <b/>
        <sz val="10"/>
        <rFont val="Arial"/>
        <family val="2"/>
        <charset val="186"/>
      </rPr>
      <t>*</t>
    </r>
  </si>
  <si>
    <t>2025. aasta kalendaarne tööajafond</t>
  </si>
  <si>
    <r>
      <t>24. veebruar – Eesti Vabariigi aastapäev (E)</t>
    </r>
    <r>
      <rPr>
        <b/>
        <sz val="10"/>
        <rFont val="Arial"/>
        <family val="2"/>
        <charset val="186"/>
      </rPr>
      <t>*</t>
    </r>
  </si>
  <si>
    <t>2 riigipüha</t>
  </si>
  <si>
    <t>8. aprill – Suur reede (R)</t>
  </si>
  <si>
    <t>20. aprill – Ülestõusmispühade 1. püha (P)</t>
  </si>
  <si>
    <t>01. mai – kevadpüha (N)</t>
  </si>
  <si>
    <t>8. juuni – Nelipühade 1. püha (P)</t>
  </si>
  <si>
    <t>24. juuni – jaanipäev (T)</t>
  </si>
  <si>
    <t>23. juuni – võidupüha (E)</t>
  </si>
  <si>
    <t>6 riigipüha</t>
  </si>
  <si>
    <t>20. august – taasiseseisvumispäev (K)</t>
  </si>
  <si>
    <r>
      <t>24. detsember – jõululaupäev (K)</t>
    </r>
    <r>
      <rPr>
        <b/>
        <sz val="10"/>
        <rFont val="Arial"/>
        <family val="2"/>
        <charset val="186"/>
      </rPr>
      <t>*</t>
    </r>
  </si>
  <si>
    <t>25. detsember – esimene jõulupüha (N)</t>
  </si>
  <si>
    <t>26. detsember – teine jõulupüha (R)</t>
  </si>
  <si>
    <t>2025 KOKKU</t>
  </si>
  <si>
    <t>Projektis osaleja ees- ja perekonnanimi: Olga Albrecht</t>
  </si>
  <si>
    <t>Olga Albrecht</t>
  </si>
  <si>
    <t>Mari-Liis Perend</t>
  </si>
  <si>
    <t>Puhkus</t>
  </si>
  <si>
    <t>Statistika visualiseeirmine juhtimislauale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</si>
</sst>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d\ dd/mm"/>
    <numFmt numFmtId="165" formatCode="mmmm\ yyyy"/>
  </numFmts>
  <fonts count="9" x14ac:knownFonts="1">
    <font>
      <sz val="10"/>
      <name val="Arial"/>
      <family val="2"/>
      <charset val="186"/>
    </font>
    <font>
      <b/>
      <sz val="10"/>
      <name val="Cambria"/>
      <family val="1"/>
    </font>
    <font>
      <sz val="10"/>
      <name val="Cambria"/>
      <family val="1"/>
    </font>
    <font>
      <sz val="10"/>
      <name val="Cambria"/>
      <family val="1"/>
      <scheme val="major"/>
    </font>
    <font>
      <b/>
      <sz val="10"/>
      <name val="Cambria"/>
      <family val="1"/>
      <scheme val="major"/>
    </font>
    <font>
      <b/>
      <sz val="10"/>
      <name val="Cambria"/>
      <family val="1"/>
      <charset val="186"/>
      <scheme val="major"/>
    </font>
    <font>
      <b/>
      <sz val="10"/>
      <name val="Arial"/>
      <family val="2"/>
      <charset val="186"/>
    </font>
    <font>
      <b/>
      <i/>
      <sz val="10"/>
      <name val="Arial"/>
      <family val="2"/>
      <charset val="186"/>
    </font>
    <font>
      <b/>
      <sz val="18"/>
      <name val="Arial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 applyProtection="1">
      <alignment horizontal="left" vertical="center"/>
    </xf>
    <xf numFmtId="0" fontId="3" fillId="2" borderId="3" xfId="0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vertical="center"/>
    </xf>
    <xf numFmtId="0" fontId="3" fillId="2" borderId="0" xfId="0" applyFont="1" applyFill="1" applyAlignment="1" applyProtection="1">
      <alignment horizontal="left" vertical="center"/>
    </xf>
    <xf numFmtId="0" fontId="3" fillId="0" borderId="0" xfId="0" applyFont="1" applyAlignment="1" applyProtection="1">
      <alignment horizontal="center" vertical="center"/>
    </xf>
    <xf numFmtId="0" fontId="3" fillId="2" borderId="0" xfId="0" applyFont="1" applyFill="1" applyAlignment="1">
      <alignment vertical="center"/>
    </xf>
    <xf numFmtId="0" fontId="3" fillId="0" borderId="0" xfId="0" applyFont="1" applyFill="1" applyAlignment="1" applyProtection="1">
      <alignment vertical="center"/>
    </xf>
    <xf numFmtId="0" fontId="3" fillId="0" borderId="0" xfId="0" applyFont="1" applyAlignment="1" applyProtection="1">
      <alignment vertical="center" wrapText="1"/>
    </xf>
    <xf numFmtId="0" fontId="3" fillId="0" borderId="1" xfId="0" applyFont="1" applyBorder="1" applyAlignment="1">
      <alignment horizontal="right" vertical="center" wrapText="1"/>
    </xf>
    <xf numFmtId="0" fontId="3" fillId="2" borderId="14" xfId="0" applyFont="1" applyFill="1" applyBorder="1" applyAlignment="1" applyProtection="1">
      <alignment horizontal="right" vertical="center"/>
    </xf>
    <xf numFmtId="0" fontId="3" fillId="0" borderId="14" xfId="0" applyFont="1" applyFill="1" applyBorder="1" applyAlignment="1" applyProtection="1">
      <alignment horizontal="right" vertical="center"/>
    </xf>
    <xf numFmtId="0" fontId="3" fillId="2" borderId="16" xfId="0" applyFont="1" applyFill="1" applyBorder="1" applyAlignment="1" applyProtection="1">
      <alignment horizontal="right" vertical="center" wrapText="1"/>
    </xf>
    <xf numFmtId="0" fontId="3" fillId="2" borderId="16" xfId="0" applyFont="1" applyFill="1" applyBorder="1" applyAlignment="1">
      <alignment horizontal="right" vertical="center" wrapText="1"/>
    </xf>
    <xf numFmtId="0" fontId="3" fillId="0" borderId="24" xfId="0" applyFont="1" applyBorder="1" applyAlignment="1">
      <alignment horizontal="right" vertical="center" wrapText="1"/>
    </xf>
    <xf numFmtId="0" fontId="3" fillId="2" borderId="29" xfId="0" applyFont="1" applyFill="1" applyBorder="1" applyAlignment="1" applyProtection="1">
      <alignment horizontal="center" vertical="center" wrapText="1"/>
    </xf>
    <xf numFmtId="0" fontId="4" fillId="2" borderId="15" xfId="0" applyFont="1" applyFill="1" applyBorder="1" applyAlignment="1" applyProtection="1">
      <alignment horizontal="center" vertical="center"/>
    </xf>
    <xf numFmtId="164" fontId="3" fillId="0" borderId="29" xfId="0" applyNumberFormat="1" applyFont="1" applyFill="1" applyBorder="1" applyAlignment="1" applyProtection="1">
      <alignment horizontal="center" vertical="center"/>
    </xf>
    <xf numFmtId="4" fontId="4" fillId="0" borderId="15" xfId="0" applyNumberFormat="1" applyFont="1" applyFill="1" applyBorder="1" applyAlignment="1" applyProtection="1">
      <alignment horizontal="center" vertical="center"/>
    </xf>
    <xf numFmtId="0" fontId="4" fillId="2" borderId="30" xfId="0" applyFont="1" applyFill="1" applyBorder="1" applyAlignment="1" applyProtection="1">
      <alignment horizontal="left" vertical="center"/>
    </xf>
    <xf numFmtId="0" fontId="3" fillId="2" borderId="31" xfId="0" applyFont="1" applyFill="1" applyBorder="1" applyAlignment="1" applyProtection="1">
      <alignment horizontal="left" vertical="center" wrapText="1"/>
    </xf>
    <xf numFmtId="4" fontId="4" fillId="2" borderId="18" xfId="0" applyNumberFormat="1" applyFont="1" applyFill="1" applyBorder="1" applyAlignment="1" applyProtection="1">
      <alignment horizontal="center" vertical="center"/>
    </xf>
    <xf numFmtId="4" fontId="4" fillId="2" borderId="21" xfId="0" applyNumberFormat="1" applyFont="1" applyFill="1" applyBorder="1" applyAlignment="1" applyProtection="1">
      <alignment horizontal="center" vertical="center"/>
    </xf>
    <xf numFmtId="165" fontId="5" fillId="0" borderId="0" xfId="0" quotePrefix="1" applyNumberFormat="1" applyFont="1" applyAlignment="1">
      <alignment horizontal="left" vertical="center"/>
    </xf>
    <xf numFmtId="0" fontId="3" fillId="0" borderId="3" xfId="0" applyFont="1" applyFill="1" applyBorder="1" applyAlignment="1" applyProtection="1">
      <alignment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164" fontId="3" fillId="3" borderId="29" xfId="0" applyNumberFormat="1" applyFont="1" applyFill="1" applyBorder="1" applyAlignment="1" applyProtection="1">
      <alignment horizontal="center" vertical="center"/>
    </xf>
    <xf numFmtId="0" fontId="3" fillId="3" borderId="3" xfId="0" applyFont="1" applyFill="1" applyBorder="1" applyAlignment="1" applyProtection="1">
      <alignment vertical="center" wrapText="1"/>
      <protection locked="0"/>
    </xf>
    <xf numFmtId="0" fontId="3" fillId="3" borderId="1" xfId="0" applyFont="1" applyFill="1" applyBorder="1" applyAlignment="1" applyProtection="1">
      <alignment horizontal="center" vertical="center"/>
      <protection locked="0"/>
    </xf>
    <xf numFmtId="4" fontId="4" fillId="3" borderId="15" xfId="0" applyNumberFormat="1" applyFont="1" applyFill="1" applyBorder="1" applyAlignment="1" applyProtection="1">
      <alignment horizontal="center" vertical="center"/>
    </xf>
    <xf numFmtId="0" fontId="6" fillId="0" borderId="32" xfId="0" applyFont="1" applyBorder="1" applyAlignment="1">
      <alignment horizontal="center" vertical="center" wrapText="1"/>
    </xf>
    <xf numFmtId="0" fontId="0" fillId="0" borderId="32" xfId="0" applyBorder="1" applyAlignment="1">
      <alignment vertical="center" wrapText="1"/>
    </xf>
    <xf numFmtId="0" fontId="6" fillId="0" borderId="32" xfId="0" applyFont="1" applyBorder="1" applyAlignment="1">
      <alignment vertical="center" wrapText="1"/>
    </xf>
    <xf numFmtId="0" fontId="0" fillId="0" borderId="33" xfId="0" applyBorder="1" applyAlignment="1">
      <alignment vertical="center" wrapText="1"/>
    </xf>
    <xf numFmtId="0" fontId="0" fillId="0" borderId="34" xfId="0" applyBorder="1" applyAlignment="1">
      <alignment vertical="center" wrapText="1"/>
    </xf>
    <xf numFmtId="0" fontId="0" fillId="0" borderId="35" xfId="0" applyBorder="1" applyAlignment="1">
      <alignment vertical="center" wrapText="1"/>
    </xf>
    <xf numFmtId="0" fontId="6" fillId="0" borderId="0" xfId="0" applyFont="1"/>
    <xf numFmtId="0" fontId="0" fillId="0" borderId="33" xfId="0" applyBorder="1" applyAlignment="1">
      <alignment vertical="center" wrapText="1"/>
    </xf>
    <xf numFmtId="0" fontId="0" fillId="0" borderId="35" xfId="0" applyFill="1" applyBorder="1" applyAlignment="1">
      <alignment vertical="center" wrapText="1"/>
    </xf>
    <xf numFmtId="0" fontId="0" fillId="0" borderId="33" xfId="0" applyBorder="1" applyAlignment="1">
      <alignment vertical="center" wrapText="1"/>
    </xf>
    <xf numFmtId="0" fontId="0" fillId="0" borderId="35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40" xfId="0" applyBorder="1" applyAlignment="1">
      <alignment vertical="center" wrapText="1"/>
    </xf>
    <xf numFmtId="0" fontId="6" fillId="0" borderId="34" xfId="0" applyFont="1" applyBorder="1" applyAlignment="1">
      <alignment vertical="center" wrapText="1"/>
    </xf>
    <xf numFmtId="0" fontId="4" fillId="2" borderId="12" xfId="0" applyFont="1" applyFill="1" applyBorder="1" applyAlignment="1" applyProtection="1">
      <alignment horizontal="left" vertical="center"/>
    </xf>
    <xf numFmtId="0" fontId="4" fillId="2" borderId="0" xfId="0" applyFont="1" applyFill="1" applyBorder="1" applyAlignment="1" applyProtection="1">
      <alignment horizontal="left" vertical="center"/>
    </xf>
    <xf numFmtId="0" fontId="4" fillId="2" borderId="13" xfId="0" applyFont="1" applyFill="1" applyBorder="1" applyAlignment="1" applyProtection="1">
      <alignment horizontal="left" vertical="center"/>
    </xf>
    <xf numFmtId="0" fontId="3" fillId="2" borderId="1" xfId="0" applyFont="1" applyFill="1" applyBorder="1" applyAlignment="1" applyProtection="1">
      <alignment horizontal="left" vertical="center" wrapText="1"/>
    </xf>
    <xf numFmtId="14" fontId="3" fillId="2" borderId="8" xfId="0" applyNumberFormat="1" applyFont="1" applyFill="1" applyBorder="1" applyAlignment="1" applyProtection="1">
      <alignment horizontal="right" vertical="center" wrapText="1"/>
    </xf>
    <xf numFmtId="14" fontId="3" fillId="2" borderId="18" xfId="0" applyNumberFormat="1" applyFont="1" applyFill="1" applyBorder="1" applyAlignment="1" applyProtection="1">
      <alignment horizontal="right" vertical="center" wrapText="1"/>
    </xf>
    <xf numFmtId="14" fontId="3" fillId="2" borderId="15" xfId="0" applyNumberFormat="1" applyFont="1" applyFill="1" applyBorder="1" applyAlignment="1" applyProtection="1">
      <alignment horizontal="left" vertical="center" wrapText="1"/>
    </xf>
    <xf numFmtId="14" fontId="3" fillId="2" borderId="21" xfId="0" applyNumberFormat="1" applyFont="1" applyFill="1" applyBorder="1" applyAlignment="1" applyProtection="1">
      <alignment horizontal="left" vertical="center" wrapText="1"/>
    </xf>
    <xf numFmtId="0" fontId="3" fillId="2" borderId="20" xfId="0" applyFont="1" applyFill="1" applyBorder="1" applyAlignment="1" applyProtection="1">
      <alignment horizontal="left" vertical="center"/>
    </xf>
    <xf numFmtId="0" fontId="3" fillId="2" borderId="6" xfId="0" applyFont="1" applyFill="1" applyBorder="1" applyAlignment="1" applyProtection="1">
      <alignment horizontal="left" vertical="center"/>
    </xf>
    <xf numFmtId="0" fontId="3" fillId="2" borderId="4" xfId="0" applyFont="1" applyFill="1" applyBorder="1" applyAlignment="1" applyProtection="1">
      <alignment horizontal="left" vertical="center"/>
    </xf>
    <xf numFmtId="14" fontId="3" fillId="0" borderId="5" xfId="0" applyNumberFormat="1" applyFont="1" applyBorder="1" applyAlignment="1" applyProtection="1">
      <alignment horizontal="right" vertical="center" wrapText="1"/>
    </xf>
    <xf numFmtId="14" fontId="3" fillId="0" borderId="18" xfId="0" applyNumberFormat="1" applyFont="1" applyBorder="1" applyAlignment="1" applyProtection="1">
      <alignment horizontal="right" vertical="center" wrapText="1"/>
    </xf>
    <xf numFmtId="14" fontId="3" fillId="0" borderId="13" xfId="0" applyNumberFormat="1" applyFont="1" applyBorder="1" applyAlignment="1" applyProtection="1">
      <alignment horizontal="left" vertical="center" wrapText="1"/>
    </xf>
    <xf numFmtId="14" fontId="3" fillId="0" borderId="19" xfId="0" applyNumberFormat="1" applyFont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/>
    </xf>
    <xf numFmtId="0" fontId="3" fillId="2" borderId="36" xfId="0" applyFont="1" applyFill="1" applyBorder="1" applyAlignment="1" applyProtection="1">
      <alignment horizontal="left" vertical="center" wrapText="1"/>
    </xf>
    <xf numFmtId="0" fontId="3" fillId="2" borderId="37" xfId="0" applyFont="1" applyFill="1" applyBorder="1" applyAlignment="1" applyProtection="1">
      <alignment horizontal="left" vertical="center" wrapText="1"/>
    </xf>
    <xf numFmtId="0" fontId="3" fillId="2" borderId="9" xfId="0" applyFont="1" applyFill="1" applyBorder="1" applyAlignment="1" applyProtection="1">
      <alignment horizontal="left" vertical="center"/>
    </xf>
    <xf numFmtId="0" fontId="3" fillId="2" borderId="10" xfId="0" applyFont="1" applyFill="1" applyBorder="1" applyAlignment="1" applyProtection="1">
      <alignment horizontal="left" vertical="center"/>
    </xf>
    <xf numFmtId="0" fontId="3" fillId="2" borderId="11" xfId="0" applyFont="1" applyFill="1" applyBorder="1" applyAlignment="1" applyProtection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25" xfId="0" applyFont="1" applyBorder="1" applyAlignment="1">
      <alignment horizontal="left" vertical="center" wrapText="1"/>
    </xf>
    <xf numFmtId="0" fontId="4" fillId="0" borderId="26" xfId="0" applyFont="1" applyBorder="1" applyAlignment="1">
      <alignment horizontal="left" vertical="center" wrapText="1"/>
    </xf>
    <xf numFmtId="0" fontId="5" fillId="0" borderId="27" xfId="0" applyFont="1" applyFill="1" applyBorder="1" applyAlignment="1" applyProtection="1">
      <alignment horizontal="left" vertical="center"/>
    </xf>
    <xf numFmtId="0" fontId="5" fillId="0" borderId="7" xfId="0" applyFont="1" applyFill="1" applyBorder="1" applyAlignment="1" applyProtection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28" xfId="0" applyFont="1" applyBorder="1" applyAlignment="1">
      <alignment horizontal="left" vertical="center" wrapText="1"/>
    </xf>
    <xf numFmtId="14" fontId="3" fillId="4" borderId="15" xfId="0" applyNumberFormat="1" applyFont="1" applyFill="1" applyBorder="1" applyAlignment="1" applyProtection="1">
      <alignment horizontal="left" vertical="center" wrapText="1"/>
    </xf>
    <xf numFmtId="14" fontId="3" fillId="4" borderId="21" xfId="0" applyNumberFormat="1" applyFont="1" applyFill="1" applyBorder="1" applyAlignment="1" applyProtection="1">
      <alignment horizontal="left" vertical="center" wrapText="1"/>
    </xf>
    <xf numFmtId="0" fontId="3" fillId="4" borderId="17" xfId="0" applyFont="1" applyFill="1" applyBorder="1" applyAlignment="1" applyProtection="1">
      <alignment horizontal="left" vertical="center" wrapText="1"/>
    </xf>
    <xf numFmtId="0" fontId="3" fillId="4" borderId="22" xfId="0" applyFont="1" applyFill="1" applyBorder="1" applyAlignment="1" applyProtection="1">
      <alignment horizontal="left" vertical="center"/>
    </xf>
    <xf numFmtId="0" fontId="3" fillId="4" borderId="23" xfId="0" applyFont="1" applyFill="1" applyBorder="1" applyAlignment="1" applyProtection="1">
      <alignment horizontal="left" vertical="center"/>
    </xf>
    <xf numFmtId="0" fontId="8" fillId="0" borderId="0" xfId="0" applyFont="1" applyAlignment="1">
      <alignment horizontal="left" vertical="center"/>
    </xf>
    <xf numFmtId="0" fontId="0" fillId="0" borderId="33" xfId="0" applyBorder="1" applyAlignment="1">
      <alignment horizontal="right" vertical="center" wrapText="1"/>
    </xf>
    <xf numFmtId="0" fontId="0" fillId="0" borderId="35" xfId="0" applyBorder="1" applyAlignment="1">
      <alignment horizontal="right" vertical="center" wrapText="1"/>
    </xf>
    <xf numFmtId="0" fontId="0" fillId="0" borderId="34" xfId="0" applyBorder="1" applyAlignment="1">
      <alignment horizontal="right" vertical="center" wrapText="1"/>
    </xf>
    <xf numFmtId="0" fontId="7" fillId="0" borderId="0" xfId="0" applyFont="1" applyAlignment="1">
      <alignment horizontal="left" wrapText="1"/>
    </xf>
    <xf numFmtId="0" fontId="0" fillId="0" borderId="33" xfId="0" applyBorder="1" applyAlignment="1">
      <alignment vertical="center" wrapText="1"/>
    </xf>
    <xf numFmtId="0" fontId="0" fillId="0" borderId="35" xfId="0" applyBorder="1" applyAlignment="1">
      <alignment vertical="center" wrapText="1"/>
    </xf>
    <xf numFmtId="0" fontId="0" fillId="0" borderId="34" xfId="0" applyBorder="1" applyAlignment="1">
      <alignment vertical="center" wrapText="1"/>
    </xf>
    <xf numFmtId="0" fontId="0" fillId="0" borderId="33" xfId="0" applyBorder="1" applyAlignment="1">
      <alignment horizontal="left" vertical="center" wrapText="1"/>
    </xf>
    <xf numFmtId="0" fontId="0" fillId="0" borderId="35" xfId="0" applyBorder="1" applyAlignment="1">
      <alignment horizontal="left" vertical="center" wrapText="1"/>
    </xf>
    <xf numFmtId="0" fontId="0" fillId="0" borderId="38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41" xfId="0" applyBorder="1" applyAlignment="1">
      <alignment horizontal="right" vertical="center" wrapText="1"/>
    </xf>
    <xf numFmtId="0" fontId="0" fillId="0" borderId="39" xfId="0" applyBorder="1" applyAlignment="1">
      <alignment horizontal="right" vertical="center" wrapText="1"/>
    </xf>
    <xf numFmtId="0" fontId="0" fillId="0" borderId="42" xfId="0" applyBorder="1" applyAlignment="1">
      <alignment horizontal="right" vertical="center" wrapText="1"/>
    </xf>
    <xf numFmtId="0" fontId="0" fillId="0" borderId="1" xfId="0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/>
  </cellXfs>
  <cellStyles count="1">
    <cellStyle name="Normal" xfId="0" builtinId="0"/>
  </cellStyles>
  <dxfs count="4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48"/>
  <sheetViews>
    <sheetView topLeftCell="A9" zoomScaleNormal="100" workbookViewId="0">
      <selection activeCell="A43" sqref="A43:E43"/>
    </sheetView>
  </sheetViews>
  <sheetFormatPr defaultColWidth="9.21875" defaultRowHeight="13.2" x14ac:dyDescent="0.25"/>
  <cols>
    <col min="1" max="1" width="13.77734375" style="11" customWidth="1"/>
    <col min="2" max="2" width="55" style="12" customWidth="1"/>
    <col min="3" max="3" width="15.77734375" style="9" customWidth="1"/>
    <col min="4" max="4" width="14.5546875" style="9" customWidth="1"/>
    <col min="5" max="5" width="16.77734375" style="9" customWidth="1"/>
    <col min="6" max="16384" width="9.21875" style="1"/>
  </cols>
  <sheetData>
    <row r="1" spans="1:5" x14ac:dyDescent="0.25">
      <c r="A1" s="70" t="s">
        <v>19</v>
      </c>
      <c r="B1" s="70"/>
    </row>
    <row r="2" spans="1:5" x14ac:dyDescent="0.25">
      <c r="A2" s="1"/>
      <c r="B2" s="1"/>
    </row>
    <row r="3" spans="1:5" x14ac:dyDescent="0.25">
      <c r="A3" s="2" t="s">
        <v>28</v>
      </c>
      <c r="B3" s="27">
        <v>45839</v>
      </c>
    </row>
    <row r="4" spans="1:5" x14ac:dyDescent="0.25">
      <c r="A4" s="1"/>
      <c r="B4" s="1"/>
    </row>
    <row r="5" spans="1:5" x14ac:dyDescent="0.25">
      <c r="A5" s="2"/>
      <c r="B5" s="3"/>
    </row>
    <row r="6" spans="1:5" ht="13.8" thickBot="1" x14ac:dyDescent="0.3">
      <c r="A6" s="1"/>
      <c r="B6" s="1"/>
    </row>
    <row r="7" spans="1:5" s="4" customFormat="1" ht="82.05" customHeight="1" x14ac:dyDescent="0.25">
      <c r="A7" s="80" t="s">
        <v>64</v>
      </c>
      <c r="B7" s="81"/>
      <c r="C7" s="18" t="s">
        <v>30</v>
      </c>
      <c r="D7" s="71" t="s">
        <v>43</v>
      </c>
      <c r="E7" s="72"/>
    </row>
    <row r="8" spans="1:5" s="4" customFormat="1" ht="30.75" customHeight="1" x14ac:dyDescent="0.25">
      <c r="A8" s="73"/>
      <c r="B8" s="74"/>
      <c r="C8" s="13" t="s">
        <v>29</v>
      </c>
      <c r="D8" s="75" t="s">
        <v>44</v>
      </c>
      <c r="E8" s="76"/>
    </row>
    <row r="9" spans="1:5" s="7" customFormat="1" ht="39.6" x14ac:dyDescent="0.25">
      <c r="A9" s="19" t="s">
        <v>25</v>
      </c>
      <c r="B9" s="5" t="s">
        <v>0</v>
      </c>
      <c r="C9" s="6" t="s">
        <v>24</v>
      </c>
      <c r="D9" s="6" t="s">
        <v>17</v>
      </c>
      <c r="E9" s="20" t="s">
        <v>1</v>
      </c>
    </row>
    <row r="10" spans="1:5" s="10" customFormat="1" x14ac:dyDescent="0.25">
      <c r="A10" s="21">
        <v>45839</v>
      </c>
      <c r="B10" s="28"/>
      <c r="C10" s="29">
        <v>0</v>
      </c>
      <c r="D10" s="29">
        <v>8</v>
      </c>
      <c r="E10" s="22">
        <f>C10+D10</f>
        <v>8</v>
      </c>
    </row>
    <row r="11" spans="1:5" s="10" customFormat="1" x14ac:dyDescent="0.25">
      <c r="A11" s="21">
        <v>45840</v>
      </c>
      <c r="B11" s="28"/>
      <c r="C11" s="29">
        <v>0</v>
      </c>
      <c r="D11" s="29">
        <v>8</v>
      </c>
      <c r="E11" s="22">
        <f t="shared" ref="E11:E41" si="0">C11+D11</f>
        <v>8</v>
      </c>
    </row>
    <row r="12" spans="1:5" s="10" customFormat="1" x14ac:dyDescent="0.25">
      <c r="A12" s="21">
        <v>45841</v>
      </c>
      <c r="B12" s="28"/>
      <c r="C12" s="29">
        <v>0</v>
      </c>
      <c r="D12" s="29">
        <v>8</v>
      </c>
      <c r="E12" s="22">
        <f t="shared" si="0"/>
        <v>8</v>
      </c>
    </row>
    <row r="13" spans="1:5" s="10" customFormat="1" x14ac:dyDescent="0.25">
      <c r="A13" s="21">
        <v>45842</v>
      </c>
      <c r="B13" s="100" t="s">
        <v>68</v>
      </c>
      <c r="C13" s="29">
        <v>0.75</v>
      </c>
      <c r="D13" s="29">
        <v>7.25</v>
      </c>
      <c r="E13" s="22">
        <f t="shared" si="0"/>
        <v>8</v>
      </c>
    </row>
    <row r="14" spans="1:5" s="10" customFormat="1" x14ac:dyDescent="0.25">
      <c r="A14" s="21">
        <v>45843</v>
      </c>
      <c r="B14" s="28"/>
      <c r="C14" s="29"/>
      <c r="D14" s="29"/>
      <c r="E14" s="22">
        <f t="shared" si="0"/>
        <v>0</v>
      </c>
    </row>
    <row r="15" spans="1:5" s="10" customFormat="1" x14ac:dyDescent="0.25">
      <c r="A15" s="21">
        <v>45844</v>
      </c>
      <c r="B15" s="28"/>
      <c r="C15" s="29"/>
      <c r="D15" s="29"/>
      <c r="E15" s="22">
        <f t="shared" si="0"/>
        <v>0</v>
      </c>
    </row>
    <row r="16" spans="1:5" s="10" customFormat="1" x14ac:dyDescent="0.25">
      <c r="A16" s="21">
        <v>45845</v>
      </c>
      <c r="B16" s="28" t="s">
        <v>67</v>
      </c>
      <c r="C16" s="29">
        <v>0</v>
      </c>
      <c r="D16" s="29">
        <v>0</v>
      </c>
      <c r="E16" s="22">
        <f t="shared" si="0"/>
        <v>0</v>
      </c>
    </row>
    <row r="17" spans="1:5" s="10" customFormat="1" x14ac:dyDescent="0.25">
      <c r="A17" s="21">
        <v>45846</v>
      </c>
      <c r="B17" s="28" t="s">
        <v>67</v>
      </c>
      <c r="C17" s="29">
        <v>0</v>
      </c>
      <c r="D17" s="29">
        <v>0</v>
      </c>
      <c r="E17" s="22">
        <f t="shared" si="0"/>
        <v>0</v>
      </c>
    </row>
    <row r="18" spans="1:5" s="10" customFormat="1" x14ac:dyDescent="0.25">
      <c r="A18" s="21">
        <v>45847</v>
      </c>
      <c r="B18" s="28" t="s">
        <v>67</v>
      </c>
      <c r="C18" s="29">
        <v>0</v>
      </c>
      <c r="D18" s="29">
        <v>0</v>
      </c>
      <c r="E18" s="22">
        <f t="shared" si="0"/>
        <v>0</v>
      </c>
    </row>
    <row r="19" spans="1:5" s="10" customFormat="1" x14ac:dyDescent="0.25">
      <c r="A19" s="21">
        <v>45848</v>
      </c>
      <c r="B19" s="28" t="s">
        <v>67</v>
      </c>
      <c r="C19" s="29">
        <v>0</v>
      </c>
      <c r="D19" s="29">
        <v>0</v>
      </c>
      <c r="E19" s="22">
        <f t="shared" si="0"/>
        <v>0</v>
      </c>
    </row>
    <row r="20" spans="1:5" s="10" customFormat="1" x14ac:dyDescent="0.25">
      <c r="A20" s="21">
        <v>45849</v>
      </c>
      <c r="B20" s="28" t="s">
        <v>67</v>
      </c>
      <c r="C20" s="29">
        <v>0</v>
      </c>
      <c r="D20" s="29">
        <v>0</v>
      </c>
      <c r="E20" s="22">
        <f t="shared" si="0"/>
        <v>0</v>
      </c>
    </row>
    <row r="21" spans="1:5" s="10" customFormat="1" x14ac:dyDescent="0.25">
      <c r="A21" s="21">
        <v>45850</v>
      </c>
      <c r="B21" s="28"/>
      <c r="C21" s="29"/>
      <c r="D21" s="29"/>
      <c r="E21" s="22">
        <f t="shared" si="0"/>
        <v>0</v>
      </c>
    </row>
    <row r="22" spans="1:5" s="10" customFormat="1" x14ac:dyDescent="0.25">
      <c r="A22" s="21">
        <v>45851</v>
      </c>
      <c r="B22" s="28"/>
      <c r="C22" s="29"/>
      <c r="D22" s="29"/>
      <c r="E22" s="22">
        <f t="shared" si="0"/>
        <v>0</v>
      </c>
    </row>
    <row r="23" spans="1:5" s="10" customFormat="1" x14ac:dyDescent="0.25">
      <c r="A23" s="21">
        <v>45852</v>
      </c>
      <c r="B23" s="28" t="s">
        <v>67</v>
      </c>
      <c r="C23" s="29">
        <v>0</v>
      </c>
      <c r="D23" s="29">
        <v>0</v>
      </c>
      <c r="E23" s="22">
        <f t="shared" si="0"/>
        <v>0</v>
      </c>
    </row>
    <row r="24" spans="1:5" s="10" customFormat="1" x14ac:dyDescent="0.25">
      <c r="A24" s="21">
        <v>45853</v>
      </c>
      <c r="B24" s="28" t="s">
        <v>67</v>
      </c>
      <c r="C24" s="29">
        <v>0</v>
      </c>
      <c r="D24" s="29">
        <v>0</v>
      </c>
      <c r="E24" s="22">
        <f t="shared" si="0"/>
        <v>0</v>
      </c>
    </row>
    <row r="25" spans="1:5" s="10" customFormat="1" x14ac:dyDescent="0.25">
      <c r="A25" s="21">
        <v>45854</v>
      </c>
      <c r="B25" s="28" t="s">
        <v>67</v>
      </c>
      <c r="C25" s="29">
        <v>0</v>
      </c>
      <c r="D25" s="29">
        <v>0</v>
      </c>
      <c r="E25" s="22">
        <f t="shared" si="0"/>
        <v>0</v>
      </c>
    </row>
    <row r="26" spans="1:5" s="10" customFormat="1" x14ac:dyDescent="0.25">
      <c r="A26" s="21">
        <v>45855</v>
      </c>
      <c r="B26" s="28" t="s">
        <v>67</v>
      </c>
      <c r="C26" s="29">
        <v>0</v>
      </c>
      <c r="D26" s="29">
        <v>0</v>
      </c>
      <c r="E26" s="22">
        <f t="shared" si="0"/>
        <v>0</v>
      </c>
    </row>
    <row r="27" spans="1:5" s="10" customFormat="1" x14ac:dyDescent="0.25">
      <c r="A27" s="21">
        <v>45856</v>
      </c>
      <c r="B27" s="28" t="s">
        <v>67</v>
      </c>
      <c r="C27" s="29">
        <v>0</v>
      </c>
      <c r="D27" s="29">
        <v>0</v>
      </c>
      <c r="E27" s="22">
        <f t="shared" si="0"/>
        <v>0</v>
      </c>
    </row>
    <row r="28" spans="1:5" s="10" customFormat="1" x14ac:dyDescent="0.25">
      <c r="A28" s="21">
        <v>45857</v>
      </c>
      <c r="B28" s="28"/>
      <c r="C28" s="29"/>
      <c r="D28" s="29"/>
      <c r="E28" s="22">
        <f t="shared" si="0"/>
        <v>0</v>
      </c>
    </row>
    <row r="29" spans="1:5" s="10" customFormat="1" x14ac:dyDescent="0.25">
      <c r="A29" s="21">
        <v>45858</v>
      </c>
      <c r="B29" s="28"/>
      <c r="C29" s="29"/>
      <c r="D29" s="29"/>
      <c r="E29" s="22">
        <f t="shared" si="0"/>
        <v>0</v>
      </c>
    </row>
    <row r="30" spans="1:5" s="10" customFormat="1" x14ac:dyDescent="0.25">
      <c r="A30" s="21">
        <v>45859</v>
      </c>
      <c r="B30" s="28" t="s">
        <v>67</v>
      </c>
      <c r="C30" s="29">
        <v>0</v>
      </c>
      <c r="D30" s="29">
        <v>0</v>
      </c>
      <c r="E30" s="22">
        <f t="shared" si="0"/>
        <v>0</v>
      </c>
    </row>
    <row r="31" spans="1:5" s="10" customFormat="1" x14ac:dyDescent="0.25">
      <c r="A31" s="21">
        <v>45860</v>
      </c>
      <c r="B31" s="28" t="s">
        <v>67</v>
      </c>
      <c r="C31" s="29">
        <v>0</v>
      </c>
      <c r="D31" s="29">
        <v>0</v>
      </c>
      <c r="E31" s="22">
        <f t="shared" si="0"/>
        <v>0</v>
      </c>
    </row>
    <row r="32" spans="1:5" s="10" customFormat="1" x14ac:dyDescent="0.25">
      <c r="A32" s="21">
        <v>45861</v>
      </c>
      <c r="B32" s="28" t="s">
        <v>67</v>
      </c>
      <c r="C32" s="29">
        <v>0</v>
      </c>
      <c r="D32" s="29">
        <v>0</v>
      </c>
      <c r="E32" s="22">
        <f t="shared" si="0"/>
        <v>0</v>
      </c>
    </row>
    <row r="33" spans="1:5" s="10" customFormat="1" x14ac:dyDescent="0.25">
      <c r="A33" s="21">
        <v>45862</v>
      </c>
      <c r="B33" s="28" t="s">
        <v>67</v>
      </c>
      <c r="C33" s="29">
        <v>0</v>
      </c>
      <c r="D33" s="29">
        <v>0</v>
      </c>
      <c r="E33" s="22">
        <f t="shared" si="0"/>
        <v>0</v>
      </c>
    </row>
    <row r="34" spans="1:5" s="10" customFormat="1" x14ac:dyDescent="0.25">
      <c r="A34" s="21">
        <v>45863</v>
      </c>
      <c r="B34" s="28" t="s">
        <v>67</v>
      </c>
      <c r="C34" s="29">
        <v>0</v>
      </c>
      <c r="D34" s="29">
        <v>0</v>
      </c>
      <c r="E34" s="22">
        <f t="shared" si="0"/>
        <v>0</v>
      </c>
    </row>
    <row r="35" spans="1:5" s="10" customFormat="1" x14ac:dyDescent="0.25">
      <c r="A35" s="21">
        <v>45864</v>
      </c>
      <c r="B35" s="28"/>
      <c r="C35" s="29"/>
      <c r="D35" s="29"/>
      <c r="E35" s="22">
        <f t="shared" si="0"/>
        <v>0</v>
      </c>
    </row>
    <row r="36" spans="1:5" s="10" customFormat="1" x14ac:dyDescent="0.25">
      <c r="A36" s="21">
        <v>45865</v>
      </c>
      <c r="B36" s="28"/>
      <c r="C36" s="29"/>
      <c r="D36" s="29"/>
      <c r="E36" s="22">
        <f t="shared" si="0"/>
        <v>0</v>
      </c>
    </row>
    <row r="37" spans="1:5" s="10" customFormat="1" x14ac:dyDescent="0.25">
      <c r="A37" s="21">
        <v>45866</v>
      </c>
      <c r="B37" s="28"/>
      <c r="C37" s="29">
        <v>0</v>
      </c>
      <c r="D37" s="29">
        <v>8</v>
      </c>
      <c r="E37" s="22">
        <f t="shared" si="0"/>
        <v>8</v>
      </c>
    </row>
    <row r="38" spans="1:5" s="10" customFormat="1" x14ac:dyDescent="0.25">
      <c r="A38" s="21">
        <v>45867</v>
      </c>
      <c r="B38" s="28"/>
      <c r="C38" s="29">
        <v>0</v>
      </c>
      <c r="D38" s="29">
        <v>8</v>
      </c>
      <c r="E38" s="22">
        <f t="shared" si="0"/>
        <v>8</v>
      </c>
    </row>
    <row r="39" spans="1:5" s="10" customFormat="1" x14ac:dyDescent="0.25">
      <c r="A39" s="21">
        <v>45868</v>
      </c>
      <c r="B39" s="28"/>
      <c r="C39" s="29">
        <v>0</v>
      </c>
      <c r="D39" s="29">
        <v>8</v>
      </c>
      <c r="E39" s="22">
        <f t="shared" si="0"/>
        <v>8</v>
      </c>
    </row>
    <row r="40" spans="1:5" s="10" customFormat="1" x14ac:dyDescent="0.25">
      <c r="A40" s="21">
        <v>45869</v>
      </c>
      <c r="B40" s="28"/>
      <c r="C40" s="29">
        <v>0</v>
      </c>
      <c r="D40" s="29">
        <v>8</v>
      </c>
      <c r="E40" s="22">
        <f t="shared" si="0"/>
        <v>8</v>
      </c>
    </row>
    <row r="41" spans="1:5" s="8" customFormat="1" ht="13.8" thickBot="1" x14ac:dyDescent="0.3">
      <c r="A41" s="23" t="s">
        <v>2</v>
      </c>
      <c r="B41" s="24"/>
      <c r="C41" s="25">
        <f>SUM(C10:C40)</f>
        <v>0.75</v>
      </c>
      <c r="D41" s="25">
        <f>SUM(D10:D40)</f>
        <v>63.25</v>
      </c>
      <c r="E41" s="26">
        <f t="shared" si="0"/>
        <v>64</v>
      </c>
    </row>
    <row r="42" spans="1:5" s="10" customFormat="1" ht="17.25" customHeight="1" x14ac:dyDescent="0.25">
      <c r="A42" s="67" t="s">
        <v>26</v>
      </c>
      <c r="B42" s="68"/>
      <c r="C42" s="68"/>
      <c r="D42" s="68"/>
      <c r="E42" s="69"/>
    </row>
    <row r="43" spans="1:5" s="10" customFormat="1" x14ac:dyDescent="0.25">
      <c r="A43" s="49" t="s">
        <v>18</v>
      </c>
      <c r="B43" s="50"/>
      <c r="C43" s="50"/>
      <c r="D43" s="50"/>
      <c r="E43" s="51"/>
    </row>
    <row r="44" spans="1:5" s="10" customFormat="1" ht="24" customHeight="1" x14ac:dyDescent="0.25">
      <c r="A44" s="14" t="s">
        <v>3</v>
      </c>
      <c r="B44" s="52"/>
      <c r="C44" s="52"/>
      <c r="D44" s="53" t="s">
        <v>4</v>
      </c>
      <c r="E44" s="55"/>
    </row>
    <row r="45" spans="1:5" s="10" customFormat="1" ht="27" thickBot="1" x14ac:dyDescent="0.3">
      <c r="A45" s="17" t="s">
        <v>31</v>
      </c>
      <c r="B45" s="79" t="s">
        <v>65</v>
      </c>
      <c r="C45" s="79"/>
      <c r="D45" s="54"/>
      <c r="E45" s="56"/>
    </row>
    <row r="46" spans="1:5" ht="16.5" customHeight="1" x14ac:dyDescent="0.25">
      <c r="A46" s="57" t="s">
        <v>27</v>
      </c>
      <c r="B46" s="58"/>
      <c r="C46" s="59"/>
      <c r="D46" s="60" t="s">
        <v>4</v>
      </c>
      <c r="E46" s="62"/>
    </row>
    <row r="47" spans="1:5" ht="25.5" customHeight="1" x14ac:dyDescent="0.25">
      <c r="A47" s="15" t="s">
        <v>3</v>
      </c>
      <c r="B47" s="64"/>
      <c r="C47" s="64"/>
      <c r="D47" s="60"/>
      <c r="E47" s="62"/>
    </row>
    <row r="48" spans="1:5" ht="27" thickBot="1" x14ac:dyDescent="0.3">
      <c r="A48" s="16" t="s">
        <v>31</v>
      </c>
      <c r="B48" s="65" t="s">
        <v>66</v>
      </c>
      <c r="C48" s="66"/>
      <c r="D48" s="61"/>
      <c r="E48" s="63"/>
    </row>
  </sheetData>
  <mergeCells count="16">
    <mergeCell ref="A42:E42"/>
    <mergeCell ref="A1:B1"/>
    <mergeCell ref="A7:B7"/>
    <mergeCell ref="D7:E7"/>
    <mergeCell ref="A8:B8"/>
    <mergeCell ref="D8:E8"/>
    <mergeCell ref="A46:C46"/>
    <mergeCell ref="D46:D48"/>
    <mergeCell ref="E46:E48"/>
    <mergeCell ref="B47:C47"/>
    <mergeCell ref="B48:C48"/>
    <mergeCell ref="A43:E43"/>
    <mergeCell ref="B44:C44"/>
    <mergeCell ref="D44:D45"/>
    <mergeCell ref="E44:E45"/>
    <mergeCell ref="B45:C45"/>
  </mergeCells>
  <conditionalFormatting sqref="A10:E40">
    <cfRule type="expression" dxfId="3" priority="1">
      <formula>WEEKDAY($A10)=7</formula>
    </cfRule>
    <cfRule type="expression" dxfId="2" priority="2">
      <formula>WEEKDAY($A10)=1</formula>
    </cfRule>
  </conditionalFormatting>
  <pageMargins left="1.1812500000000001" right="0.74791666666666667" top="0.78750000000000009" bottom="0.59027777777777779" header="0.51180555555555562" footer="0.51180555555555562"/>
  <pageSetup paperSize="9" scale="71" firstPageNumber="0" orientation="portrait" r:id="rId1"/>
  <headerFooter alignWithMargins="0">
    <oddHeader xml:space="preserve">&amp;L&amp;11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48"/>
  <sheetViews>
    <sheetView tabSelected="1" zoomScaleNormal="100" workbookViewId="0">
      <selection activeCell="D39" sqref="D39"/>
    </sheetView>
  </sheetViews>
  <sheetFormatPr defaultColWidth="9.21875" defaultRowHeight="13.2" x14ac:dyDescent="0.25"/>
  <cols>
    <col min="1" max="1" width="13.77734375" style="11" customWidth="1"/>
    <col min="2" max="2" width="55" style="12" customWidth="1"/>
    <col min="3" max="3" width="15.77734375" style="9" customWidth="1"/>
    <col min="4" max="4" width="14.5546875" style="9" customWidth="1"/>
    <col min="5" max="5" width="16.77734375" style="9" customWidth="1"/>
    <col min="6" max="16384" width="9.21875" style="1"/>
  </cols>
  <sheetData>
    <row r="1" spans="1:5" x14ac:dyDescent="0.25">
      <c r="A1" s="70" t="s">
        <v>19</v>
      </c>
      <c r="B1" s="70"/>
    </row>
    <row r="2" spans="1:5" x14ac:dyDescent="0.25">
      <c r="A2" s="1"/>
      <c r="B2" s="1"/>
    </row>
    <row r="3" spans="1:5" x14ac:dyDescent="0.25">
      <c r="A3" s="2" t="s">
        <v>28</v>
      </c>
      <c r="B3" s="27">
        <v>45870</v>
      </c>
    </row>
    <row r="4" spans="1:5" x14ac:dyDescent="0.25">
      <c r="A4" s="1"/>
      <c r="B4" s="1"/>
    </row>
    <row r="5" spans="1:5" x14ac:dyDescent="0.25">
      <c r="A5" s="2"/>
      <c r="B5" s="3"/>
    </row>
    <row r="6" spans="1:5" ht="13.8" thickBot="1" x14ac:dyDescent="0.3">
      <c r="A6" s="1"/>
      <c r="B6" s="1"/>
    </row>
    <row r="7" spans="1:5" s="4" customFormat="1" ht="82.95" customHeight="1" x14ac:dyDescent="0.25">
      <c r="A7" s="80" t="s">
        <v>64</v>
      </c>
      <c r="B7" s="81"/>
      <c r="C7" s="18" t="s">
        <v>30</v>
      </c>
      <c r="D7" s="71" t="s">
        <v>43</v>
      </c>
      <c r="E7" s="72"/>
    </row>
    <row r="8" spans="1:5" s="4" customFormat="1" ht="30.75" customHeight="1" x14ac:dyDescent="0.25">
      <c r="A8" s="73"/>
      <c r="B8" s="74"/>
      <c r="C8" s="13" t="s">
        <v>29</v>
      </c>
      <c r="D8" s="75" t="s">
        <v>44</v>
      </c>
      <c r="E8" s="76"/>
    </row>
    <row r="9" spans="1:5" s="7" customFormat="1" ht="39.6" x14ac:dyDescent="0.25">
      <c r="A9" s="19" t="s">
        <v>25</v>
      </c>
      <c r="B9" s="5" t="s">
        <v>41</v>
      </c>
      <c r="C9" s="6" t="s">
        <v>24</v>
      </c>
      <c r="D9" s="6" t="s">
        <v>17</v>
      </c>
      <c r="E9" s="20" t="s">
        <v>1</v>
      </c>
    </row>
    <row r="10" spans="1:5" s="10" customFormat="1" x14ac:dyDescent="0.25">
      <c r="A10" s="21">
        <v>45870</v>
      </c>
      <c r="B10" s="28"/>
      <c r="C10" s="29">
        <v>0</v>
      </c>
      <c r="D10" s="29">
        <v>8</v>
      </c>
      <c r="E10" s="22">
        <f>C10+D10</f>
        <v>8</v>
      </c>
    </row>
    <row r="11" spans="1:5" s="10" customFormat="1" x14ac:dyDescent="0.25">
      <c r="A11" s="21">
        <v>45871</v>
      </c>
      <c r="B11" s="28"/>
      <c r="C11" s="29"/>
      <c r="D11" s="29"/>
      <c r="E11" s="22">
        <f t="shared" ref="E11:E41" si="0">C11+D11</f>
        <v>0</v>
      </c>
    </row>
    <row r="12" spans="1:5" s="10" customFormat="1" x14ac:dyDescent="0.25">
      <c r="A12" s="21">
        <v>45872</v>
      </c>
      <c r="B12" s="28"/>
      <c r="C12" s="29"/>
      <c r="D12" s="29"/>
      <c r="E12" s="22">
        <f t="shared" si="0"/>
        <v>0</v>
      </c>
    </row>
    <row r="13" spans="1:5" s="10" customFormat="1" x14ac:dyDescent="0.25">
      <c r="A13" s="21">
        <v>45873</v>
      </c>
      <c r="B13" s="28"/>
      <c r="C13" s="29">
        <v>0</v>
      </c>
      <c r="D13" s="29">
        <v>8</v>
      </c>
      <c r="E13" s="22">
        <f t="shared" si="0"/>
        <v>8</v>
      </c>
    </row>
    <row r="14" spans="1:5" s="10" customFormat="1" x14ac:dyDescent="0.25">
      <c r="A14" s="21">
        <v>45874</v>
      </c>
      <c r="B14" s="28"/>
      <c r="C14" s="29">
        <v>0</v>
      </c>
      <c r="D14" s="29">
        <v>8</v>
      </c>
      <c r="E14" s="22">
        <f t="shared" si="0"/>
        <v>8</v>
      </c>
    </row>
    <row r="15" spans="1:5" s="10" customFormat="1" x14ac:dyDescent="0.25">
      <c r="A15" s="21">
        <v>45875</v>
      </c>
      <c r="B15" s="28"/>
      <c r="C15" s="29">
        <v>0</v>
      </c>
      <c r="D15" s="29">
        <v>8</v>
      </c>
      <c r="E15" s="22">
        <f t="shared" si="0"/>
        <v>8</v>
      </c>
    </row>
    <row r="16" spans="1:5" s="10" customFormat="1" x14ac:dyDescent="0.25">
      <c r="A16" s="21">
        <v>45876</v>
      </c>
      <c r="B16" s="28"/>
      <c r="C16" s="29">
        <v>0</v>
      </c>
      <c r="D16" s="29">
        <v>8</v>
      </c>
      <c r="E16" s="22">
        <f t="shared" si="0"/>
        <v>8</v>
      </c>
    </row>
    <row r="17" spans="1:5" s="10" customFormat="1" x14ac:dyDescent="0.25">
      <c r="A17" s="21">
        <v>45877</v>
      </c>
      <c r="B17" s="28"/>
      <c r="C17" s="29">
        <v>0</v>
      </c>
      <c r="D17" s="29">
        <v>8</v>
      </c>
      <c r="E17" s="22">
        <f t="shared" si="0"/>
        <v>8</v>
      </c>
    </row>
    <row r="18" spans="1:5" s="10" customFormat="1" x14ac:dyDescent="0.25">
      <c r="A18" s="21">
        <v>45878</v>
      </c>
      <c r="B18" s="28"/>
      <c r="C18" s="29"/>
      <c r="D18" s="29"/>
      <c r="E18" s="22">
        <f t="shared" si="0"/>
        <v>0</v>
      </c>
    </row>
    <row r="19" spans="1:5" s="10" customFormat="1" x14ac:dyDescent="0.25">
      <c r="A19" s="21">
        <v>45879</v>
      </c>
      <c r="B19" s="28"/>
      <c r="C19" s="29"/>
      <c r="D19" s="29"/>
      <c r="E19" s="22">
        <f t="shared" si="0"/>
        <v>0</v>
      </c>
    </row>
    <row r="20" spans="1:5" s="10" customFormat="1" x14ac:dyDescent="0.25">
      <c r="A20" s="21">
        <v>45880</v>
      </c>
      <c r="B20" s="28"/>
      <c r="C20" s="29">
        <v>0</v>
      </c>
      <c r="D20" s="29">
        <v>8</v>
      </c>
      <c r="E20" s="22">
        <f t="shared" si="0"/>
        <v>8</v>
      </c>
    </row>
    <row r="21" spans="1:5" s="10" customFormat="1" x14ac:dyDescent="0.25">
      <c r="A21" s="21">
        <v>45881</v>
      </c>
      <c r="B21" s="28"/>
      <c r="C21" s="29">
        <v>0</v>
      </c>
      <c r="D21" s="29">
        <v>8</v>
      </c>
      <c r="E21" s="22">
        <f t="shared" si="0"/>
        <v>8</v>
      </c>
    </row>
    <row r="22" spans="1:5" s="10" customFormat="1" x14ac:dyDescent="0.25">
      <c r="A22" s="21">
        <v>45882</v>
      </c>
      <c r="B22" s="28"/>
      <c r="C22" s="29">
        <v>0</v>
      </c>
      <c r="D22" s="29">
        <v>8</v>
      </c>
      <c r="E22" s="22">
        <f t="shared" si="0"/>
        <v>8</v>
      </c>
    </row>
    <row r="23" spans="1:5" s="10" customFormat="1" x14ac:dyDescent="0.25">
      <c r="A23" s="21">
        <v>45883</v>
      </c>
      <c r="B23" s="28" t="s">
        <v>68</v>
      </c>
      <c r="C23" s="29">
        <v>1.25</v>
      </c>
      <c r="D23" s="29">
        <v>6.75</v>
      </c>
      <c r="E23" s="22">
        <f t="shared" si="0"/>
        <v>8</v>
      </c>
    </row>
    <row r="24" spans="1:5" s="10" customFormat="1" x14ac:dyDescent="0.25">
      <c r="A24" s="21">
        <v>45884</v>
      </c>
      <c r="B24" s="28"/>
      <c r="C24" s="29">
        <v>0</v>
      </c>
      <c r="D24" s="29">
        <v>8</v>
      </c>
      <c r="E24" s="22">
        <f t="shared" si="0"/>
        <v>8</v>
      </c>
    </row>
    <row r="25" spans="1:5" s="10" customFormat="1" x14ac:dyDescent="0.25">
      <c r="A25" s="21">
        <v>45885</v>
      </c>
      <c r="B25" s="28"/>
      <c r="C25" s="29"/>
      <c r="D25" s="29"/>
      <c r="E25" s="22">
        <f t="shared" si="0"/>
        <v>0</v>
      </c>
    </row>
    <row r="26" spans="1:5" s="10" customFormat="1" x14ac:dyDescent="0.25">
      <c r="A26" s="21">
        <v>45886</v>
      </c>
      <c r="B26" s="28"/>
      <c r="C26" s="29"/>
      <c r="D26" s="29"/>
      <c r="E26" s="22">
        <f t="shared" si="0"/>
        <v>0</v>
      </c>
    </row>
    <row r="27" spans="1:5" s="10" customFormat="1" x14ac:dyDescent="0.25">
      <c r="A27" s="21">
        <v>45887</v>
      </c>
      <c r="B27" s="28"/>
      <c r="C27" s="29">
        <v>0</v>
      </c>
      <c r="D27" s="29">
        <v>8</v>
      </c>
      <c r="E27" s="22">
        <f t="shared" si="0"/>
        <v>8</v>
      </c>
    </row>
    <row r="28" spans="1:5" s="10" customFormat="1" x14ac:dyDescent="0.25">
      <c r="A28" s="21">
        <v>45888</v>
      </c>
      <c r="B28" s="28" t="s">
        <v>68</v>
      </c>
      <c r="C28" s="29">
        <v>0.75</v>
      </c>
      <c r="D28" s="29">
        <v>7.25</v>
      </c>
      <c r="E28" s="22">
        <f t="shared" si="0"/>
        <v>8</v>
      </c>
    </row>
    <row r="29" spans="1:5" s="10" customFormat="1" x14ac:dyDescent="0.25">
      <c r="A29" s="30">
        <v>45889</v>
      </c>
      <c r="B29" s="31"/>
      <c r="C29" s="32"/>
      <c r="D29" s="32"/>
      <c r="E29" s="33">
        <f t="shared" si="0"/>
        <v>0</v>
      </c>
    </row>
    <row r="30" spans="1:5" s="10" customFormat="1" x14ac:dyDescent="0.25">
      <c r="A30" s="21">
        <v>45890</v>
      </c>
      <c r="B30" s="28"/>
      <c r="C30" s="29">
        <v>0</v>
      </c>
      <c r="D30" s="29">
        <v>8</v>
      </c>
      <c r="E30" s="22">
        <f t="shared" si="0"/>
        <v>8</v>
      </c>
    </row>
    <row r="31" spans="1:5" s="10" customFormat="1" x14ac:dyDescent="0.25">
      <c r="A31" s="21">
        <v>45891</v>
      </c>
      <c r="B31" s="28"/>
      <c r="C31" s="29">
        <v>0</v>
      </c>
      <c r="D31" s="29">
        <v>8</v>
      </c>
      <c r="E31" s="22">
        <f t="shared" si="0"/>
        <v>8</v>
      </c>
    </row>
    <row r="32" spans="1:5" s="10" customFormat="1" x14ac:dyDescent="0.25">
      <c r="A32" s="21">
        <v>45892</v>
      </c>
      <c r="B32" s="28"/>
      <c r="C32" s="29"/>
      <c r="D32" s="29"/>
      <c r="E32" s="22">
        <f t="shared" si="0"/>
        <v>0</v>
      </c>
    </row>
    <row r="33" spans="1:5" s="10" customFormat="1" x14ac:dyDescent="0.25">
      <c r="A33" s="21">
        <v>45893</v>
      </c>
      <c r="B33" s="28"/>
      <c r="C33" s="29"/>
      <c r="D33" s="29"/>
      <c r="E33" s="22">
        <f t="shared" si="0"/>
        <v>0</v>
      </c>
    </row>
    <row r="34" spans="1:5" s="10" customFormat="1" x14ac:dyDescent="0.25">
      <c r="A34" s="21">
        <v>45894</v>
      </c>
      <c r="B34" s="28"/>
      <c r="C34" s="29">
        <v>0</v>
      </c>
      <c r="D34" s="29">
        <v>8</v>
      </c>
      <c r="E34" s="22">
        <f t="shared" si="0"/>
        <v>8</v>
      </c>
    </row>
    <row r="35" spans="1:5" s="10" customFormat="1" x14ac:dyDescent="0.25">
      <c r="A35" s="21">
        <v>45895</v>
      </c>
      <c r="B35" s="28"/>
      <c r="C35" s="29">
        <v>0</v>
      </c>
      <c r="D35" s="29">
        <v>8</v>
      </c>
      <c r="E35" s="22">
        <f t="shared" si="0"/>
        <v>8</v>
      </c>
    </row>
    <row r="36" spans="1:5" s="10" customFormat="1" x14ac:dyDescent="0.25">
      <c r="A36" s="21">
        <v>45896</v>
      </c>
      <c r="B36" s="28" t="s">
        <v>68</v>
      </c>
      <c r="C36" s="29">
        <v>0.15</v>
      </c>
      <c r="D36" s="29">
        <v>7.85</v>
      </c>
      <c r="E36" s="22">
        <f t="shared" si="0"/>
        <v>8</v>
      </c>
    </row>
    <row r="37" spans="1:5" s="10" customFormat="1" x14ac:dyDescent="0.25">
      <c r="A37" s="21">
        <v>45897</v>
      </c>
      <c r="B37" s="28"/>
      <c r="C37" s="29">
        <v>0</v>
      </c>
      <c r="D37" s="29">
        <v>8</v>
      </c>
      <c r="E37" s="22">
        <f t="shared" si="0"/>
        <v>8</v>
      </c>
    </row>
    <row r="38" spans="1:5" s="10" customFormat="1" x14ac:dyDescent="0.25">
      <c r="A38" s="21">
        <v>45898</v>
      </c>
      <c r="B38" s="28"/>
      <c r="C38" s="29">
        <v>0</v>
      </c>
      <c r="D38" s="29">
        <v>8</v>
      </c>
      <c r="E38" s="22">
        <f t="shared" si="0"/>
        <v>8</v>
      </c>
    </row>
    <row r="39" spans="1:5" s="10" customFormat="1" x14ac:dyDescent="0.25">
      <c r="A39" s="21">
        <v>45899</v>
      </c>
      <c r="B39" s="28"/>
      <c r="C39" s="29"/>
      <c r="D39" s="29"/>
      <c r="E39" s="22">
        <f t="shared" si="0"/>
        <v>0</v>
      </c>
    </row>
    <row r="40" spans="1:5" s="10" customFormat="1" x14ac:dyDescent="0.25">
      <c r="A40" s="21">
        <v>45900</v>
      </c>
      <c r="B40" s="28"/>
      <c r="C40" s="29"/>
      <c r="D40" s="29"/>
      <c r="E40" s="22">
        <f t="shared" si="0"/>
        <v>0</v>
      </c>
    </row>
    <row r="41" spans="1:5" s="8" customFormat="1" ht="13.8" thickBot="1" x14ac:dyDescent="0.3">
      <c r="A41" s="23" t="s">
        <v>2</v>
      </c>
      <c r="B41" s="24"/>
      <c r="C41" s="25">
        <f>SUM(C10:C40)</f>
        <v>2.15</v>
      </c>
      <c r="D41" s="25">
        <f>SUM(D10:D40)</f>
        <v>157.85</v>
      </c>
      <c r="E41" s="26">
        <f t="shared" si="0"/>
        <v>160</v>
      </c>
    </row>
    <row r="42" spans="1:5" s="10" customFormat="1" ht="17.25" customHeight="1" x14ac:dyDescent="0.25">
      <c r="A42" s="67" t="s">
        <v>26</v>
      </c>
      <c r="B42" s="68"/>
      <c r="C42" s="68"/>
      <c r="D42" s="68"/>
      <c r="E42" s="69"/>
    </row>
    <row r="43" spans="1:5" s="10" customFormat="1" x14ac:dyDescent="0.25">
      <c r="A43" s="49" t="s">
        <v>18</v>
      </c>
      <c r="B43" s="50"/>
      <c r="C43" s="50"/>
      <c r="D43" s="50"/>
      <c r="E43" s="51"/>
    </row>
    <row r="44" spans="1:5" s="10" customFormat="1" ht="24" customHeight="1" x14ac:dyDescent="0.25">
      <c r="A44" s="14" t="s">
        <v>3</v>
      </c>
      <c r="B44" s="52" t="s">
        <v>42</v>
      </c>
      <c r="C44" s="52"/>
      <c r="D44" s="53" t="s">
        <v>4</v>
      </c>
      <c r="E44" s="77"/>
    </row>
    <row r="45" spans="1:5" s="10" customFormat="1" ht="27" thickBot="1" x14ac:dyDescent="0.3">
      <c r="A45" s="17" t="s">
        <v>31</v>
      </c>
      <c r="B45" s="79" t="s">
        <v>65</v>
      </c>
      <c r="C45" s="79"/>
      <c r="D45" s="54"/>
      <c r="E45" s="78"/>
    </row>
    <row r="46" spans="1:5" ht="16.5" customHeight="1" x14ac:dyDescent="0.25">
      <c r="A46" s="57" t="s">
        <v>27</v>
      </c>
      <c r="B46" s="58"/>
      <c r="C46" s="59"/>
      <c r="D46" s="60" t="s">
        <v>4</v>
      </c>
      <c r="E46" s="62"/>
    </row>
    <row r="47" spans="1:5" ht="25.5" customHeight="1" x14ac:dyDescent="0.25">
      <c r="A47" s="15" t="s">
        <v>3</v>
      </c>
      <c r="B47" s="64"/>
      <c r="C47" s="64"/>
      <c r="D47" s="60"/>
      <c r="E47" s="62"/>
    </row>
    <row r="48" spans="1:5" ht="27" thickBot="1" x14ac:dyDescent="0.3">
      <c r="A48" s="16" t="s">
        <v>31</v>
      </c>
      <c r="B48" s="65" t="s">
        <v>66</v>
      </c>
      <c r="C48" s="66"/>
      <c r="D48" s="61"/>
      <c r="E48" s="63"/>
    </row>
  </sheetData>
  <mergeCells count="16">
    <mergeCell ref="A42:E42"/>
    <mergeCell ref="A1:B1"/>
    <mergeCell ref="A7:B7"/>
    <mergeCell ref="D7:E7"/>
    <mergeCell ref="A8:B8"/>
    <mergeCell ref="D8:E8"/>
    <mergeCell ref="A46:C46"/>
    <mergeCell ref="D46:D48"/>
    <mergeCell ref="E46:E48"/>
    <mergeCell ref="B47:C47"/>
    <mergeCell ref="B48:C48"/>
    <mergeCell ref="A43:E43"/>
    <mergeCell ref="B44:C44"/>
    <mergeCell ref="D44:D45"/>
    <mergeCell ref="E44:E45"/>
    <mergeCell ref="B45:C45"/>
  </mergeCells>
  <conditionalFormatting sqref="A10:E40">
    <cfRule type="expression" dxfId="1" priority="1">
      <formula>WEEKDAY($A10)=7</formula>
    </cfRule>
    <cfRule type="expression" dxfId="0" priority="2">
      <formula>WEEKDAY($A10)=1</formula>
    </cfRule>
  </conditionalFormatting>
  <pageMargins left="1.1812500000000001" right="0.74791666666666667" top="0.78750000000000009" bottom="0.59027777777777779" header="0.51180555555555562" footer="0.51180555555555562"/>
  <pageSetup paperSize="9" scale="71" firstPageNumber="0" orientation="portrait" r:id="rId1"/>
  <headerFooter alignWithMargins="0">
    <oddHeader xml:space="preserve">&amp;L&amp;11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33"/>
  <sheetViews>
    <sheetView workbookViewId="0">
      <selection activeCell="H20" sqref="H20"/>
    </sheetView>
  </sheetViews>
  <sheetFormatPr defaultRowHeight="13.2" x14ac:dyDescent="0.25"/>
  <cols>
    <col min="1" max="1" width="26.21875" bestFit="1" customWidth="1"/>
    <col min="2" max="2" width="38.44140625" bestFit="1" customWidth="1"/>
    <col min="3" max="4" width="12" bestFit="1" customWidth="1"/>
    <col min="5" max="5" width="54.77734375" customWidth="1"/>
  </cols>
  <sheetData>
    <row r="1" spans="1:5" ht="22.8" x14ac:dyDescent="0.25">
      <c r="A1" s="82" t="s">
        <v>49</v>
      </c>
      <c r="B1" s="82"/>
      <c r="C1" s="82"/>
    </row>
    <row r="3" spans="1:5" ht="39.6" x14ac:dyDescent="0.25">
      <c r="A3" s="34" t="s">
        <v>32</v>
      </c>
      <c r="B3" s="34" t="s">
        <v>20</v>
      </c>
      <c r="C3" s="34" t="s">
        <v>21</v>
      </c>
      <c r="D3" s="34" t="s">
        <v>22</v>
      </c>
      <c r="E3" s="34" t="s">
        <v>33</v>
      </c>
    </row>
    <row r="4" spans="1:5" x14ac:dyDescent="0.25">
      <c r="A4" s="35" t="s">
        <v>5</v>
      </c>
      <c r="B4" s="35" t="s">
        <v>48</v>
      </c>
      <c r="C4" s="35">
        <v>22</v>
      </c>
      <c r="D4" s="35">
        <f>C4*8</f>
        <v>176</v>
      </c>
      <c r="E4" s="35"/>
    </row>
    <row r="5" spans="1:5" x14ac:dyDescent="0.25">
      <c r="A5" s="35" t="s">
        <v>6</v>
      </c>
      <c r="B5" s="35" t="s">
        <v>50</v>
      </c>
      <c r="C5" s="35">
        <v>19</v>
      </c>
      <c r="D5" s="35">
        <f>C5*8</f>
        <v>152</v>
      </c>
      <c r="E5" s="35"/>
    </row>
    <row r="6" spans="1:5" x14ac:dyDescent="0.25">
      <c r="A6" s="43" t="s">
        <v>7</v>
      </c>
      <c r="B6" s="35" t="s">
        <v>45</v>
      </c>
      <c r="C6" s="43">
        <v>21</v>
      </c>
      <c r="D6" s="35">
        <f>C6*8</f>
        <v>168</v>
      </c>
      <c r="E6" s="35"/>
    </row>
    <row r="7" spans="1:5" x14ac:dyDescent="0.25">
      <c r="A7" s="36" t="s">
        <v>34</v>
      </c>
      <c r="B7" s="36" t="s">
        <v>51</v>
      </c>
      <c r="C7" s="36">
        <f>SUM(C4:C6)</f>
        <v>62</v>
      </c>
      <c r="D7" s="36">
        <f>SUM(D4:D6)</f>
        <v>496</v>
      </c>
      <c r="E7" s="35"/>
    </row>
    <row r="8" spans="1:5" x14ac:dyDescent="0.25">
      <c r="A8" s="90" t="s">
        <v>8</v>
      </c>
      <c r="B8" s="44" t="s">
        <v>52</v>
      </c>
      <c r="C8" s="83">
        <v>21</v>
      </c>
      <c r="D8" s="83">
        <f>C8*8</f>
        <v>168</v>
      </c>
      <c r="E8" s="43"/>
    </row>
    <row r="9" spans="1:5" x14ac:dyDescent="0.25">
      <c r="A9" s="91"/>
      <c r="B9" s="42" t="s">
        <v>53</v>
      </c>
      <c r="C9" s="84"/>
      <c r="D9" s="84"/>
      <c r="E9" s="41"/>
    </row>
    <row r="10" spans="1:5" x14ac:dyDescent="0.25">
      <c r="A10" s="45" t="s">
        <v>9</v>
      </c>
      <c r="B10" s="45" t="s">
        <v>54</v>
      </c>
      <c r="C10" s="45">
        <v>21</v>
      </c>
      <c r="D10" s="45">
        <f t="shared" ref="D10" si="0">C10*8</f>
        <v>168</v>
      </c>
      <c r="E10" s="45"/>
    </row>
    <row r="11" spans="1:5" x14ac:dyDescent="0.25">
      <c r="A11" s="99" t="s">
        <v>10</v>
      </c>
      <c r="B11" s="46" t="s">
        <v>55</v>
      </c>
      <c r="C11" s="98">
        <v>19</v>
      </c>
      <c r="D11" s="95">
        <f>C11*8</f>
        <v>152</v>
      </c>
      <c r="E11" s="92"/>
    </row>
    <row r="12" spans="1:5" x14ac:dyDescent="0.25">
      <c r="A12" s="99"/>
      <c r="B12" s="46" t="s">
        <v>57</v>
      </c>
      <c r="C12" s="98"/>
      <c r="D12" s="96"/>
      <c r="E12" s="93"/>
    </row>
    <row r="13" spans="1:5" x14ac:dyDescent="0.25">
      <c r="A13" s="99"/>
      <c r="B13" s="47" t="s">
        <v>56</v>
      </c>
      <c r="C13" s="98"/>
      <c r="D13" s="97"/>
      <c r="E13" s="94"/>
    </row>
    <row r="14" spans="1:5" x14ac:dyDescent="0.25">
      <c r="A14" s="48" t="s">
        <v>36</v>
      </c>
      <c r="B14" s="36" t="s">
        <v>58</v>
      </c>
      <c r="C14" s="48">
        <f>SUM(C8:C13)</f>
        <v>61</v>
      </c>
      <c r="D14" s="36">
        <f>SUM(D8:D13)</f>
        <v>488</v>
      </c>
      <c r="E14" s="35"/>
    </row>
    <row r="15" spans="1:5" x14ac:dyDescent="0.25">
      <c r="A15" s="35" t="s">
        <v>11</v>
      </c>
      <c r="B15" s="35" t="s">
        <v>23</v>
      </c>
      <c r="C15" s="35">
        <v>23</v>
      </c>
      <c r="D15" s="35">
        <f t="shared" ref="D15:D17" si="1">C15*8</f>
        <v>184</v>
      </c>
      <c r="E15" s="35"/>
    </row>
    <row r="16" spans="1:5" x14ac:dyDescent="0.25">
      <c r="A16" s="35" t="s">
        <v>12</v>
      </c>
      <c r="B16" s="35" t="s">
        <v>59</v>
      </c>
      <c r="C16" s="35">
        <v>20</v>
      </c>
      <c r="D16" s="35">
        <f t="shared" si="1"/>
        <v>160</v>
      </c>
      <c r="E16" s="35"/>
    </row>
    <row r="17" spans="1:5" x14ac:dyDescent="0.25">
      <c r="A17" s="35" t="s">
        <v>13</v>
      </c>
      <c r="B17" s="35" t="s">
        <v>23</v>
      </c>
      <c r="C17" s="35">
        <v>22</v>
      </c>
      <c r="D17" s="35">
        <f t="shared" si="1"/>
        <v>176</v>
      </c>
      <c r="E17" s="35"/>
    </row>
    <row r="18" spans="1:5" x14ac:dyDescent="0.25">
      <c r="A18" s="36" t="s">
        <v>37</v>
      </c>
      <c r="B18" s="36" t="s">
        <v>38</v>
      </c>
      <c r="C18" s="36">
        <f>SUM(C15:C17)</f>
        <v>65</v>
      </c>
      <c r="D18" s="36">
        <f>SUM(D15:D17)</f>
        <v>520</v>
      </c>
      <c r="E18" s="35"/>
    </row>
    <row r="19" spans="1:5" x14ac:dyDescent="0.25">
      <c r="A19" s="35" t="s">
        <v>14</v>
      </c>
      <c r="B19" s="35" t="s">
        <v>23</v>
      </c>
      <c r="C19" s="35">
        <v>23</v>
      </c>
      <c r="D19" s="35">
        <f t="shared" ref="D19:D20" si="2">C19*8</f>
        <v>184</v>
      </c>
      <c r="E19" s="35"/>
    </row>
    <row r="20" spans="1:5" x14ac:dyDescent="0.25">
      <c r="A20" s="35" t="s">
        <v>15</v>
      </c>
      <c r="B20" s="35" t="s">
        <v>23</v>
      </c>
      <c r="C20" s="35">
        <v>20</v>
      </c>
      <c r="D20" s="35">
        <f t="shared" si="2"/>
        <v>160</v>
      </c>
      <c r="E20" s="35"/>
    </row>
    <row r="21" spans="1:5" x14ac:dyDescent="0.25">
      <c r="A21" s="87" t="s">
        <v>16</v>
      </c>
      <c r="B21" s="37" t="s">
        <v>60</v>
      </c>
      <c r="C21" s="87">
        <v>20</v>
      </c>
      <c r="D21" s="83">
        <f>(C21*8)-3-3</f>
        <v>154</v>
      </c>
      <c r="E21" s="37" t="s">
        <v>46</v>
      </c>
    </row>
    <row r="22" spans="1:5" x14ac:dyDescent="0.25">
      <c r="A22" s="88"/>
      <c r="B22" s="39" t="s">
        <v>61</v>
      </c>
      <c r="C22" s="88"/>
      <c r="D22" s="84"/>
      <c r="E22" s="39" t="s">
        <v>47</v>
      </c>
    </row>
    <row r="23" spans="1:5" x14ac:dyDescent="0.25">
      <c r="A23" s="89"/>
      <c r="B23" s="38" t="s">
        <v>62</v>
      </c>
      <c r="C23" s="89"/>
      <c r="D23" s="85"/>
      <c r="E23" s="38"/>
    </row>
    <row r="24" spans="1:5" x14ac:dyDescent="0.25">
      <c r="A24" s="36" t="s">
        <v>39</v>
      </c>
      <c r="B24" s="36" t="s">
        <v>35</v>
      </c>
      <c r="C24" s="36">
        <f>SUM(C19:C23)</f>
        <v>63</v>
      </c>
      <c r="D24" s="36">
        <f>SUM(D19:D23)</f>
        <v>498</v>
      </c>
      <c r="E24" s="35"/>
    </row>
    <row r="25" spans="1:5" x14ac:dyDescent="0.25">
      <c r="A25" s="36" t="s">
        <v>63</v>
      </c>
      <c r="B25" s="36"/>
      <c r="C25" s="36">
        <f>C7+C14+C18+C24</f>
        <v>251</v>
      </c>
      <c r="D25" s="36">
        <f>D7+D14+D18+D24</f>
        <v>2002</v>
      </c>
      <c r="E25" s="35"/>
    </row>
    <row r="29" spans="1:5" x14ac:dyDescent="0.25">
      <c r="A29" s="86" t="s">
        <v>40</v>
      </c>
      <c r="B29" s="86"/>
      <c r="C29" s="86"/>
      <c r="D29" s="86"/>
      <c r="E29" s="86"/>
    </row>
    <row r="30" spans="1:5" x14ac:dyDescent="0.25">
      <c r="A30" s="86"/>
      <c r="B30" s="86"/>
      <c r="C30" s="86"/>
      <c r="D30" s="86"/>
      <c r="E30" s="86"/>
    </row>
    <row r="33" spans="1:1" x14ac:dyDescent="0.25">
      <c r="A33" s="40"/>
    </row>
  </sheetData>
  <mergeCells count="12">
    <mergeCell ref="A1:C1"/>
    <mergeCell ref="D21:D23"/>
    <mergeCell ref="A29:E30"/>
    <mergeCell ref="A21:A23"/>
    <mergeCell ref="C21:C23"/>
    <mergeCell ref="A8:A9"/>
    <mergeCell ref="C8:C9"/>
    <mergeCell ref="D8:D9"/>
    <mergeCell ref="E11:E13"/>
    <mergeCell ref="D11:D13"/>
    <mergeCell ref="C11:C13"/>
    <mergeCell ref="A11:A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juuli</vt:lpstr>
      <vt:lpstr>aug</vt:lpstr>
      <vt:lpstr>2025 tööajafond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Urve Vool</dc:creator>
  <cp:lastModifiedBy>Mari-Liis Perend</cp:lastModifiedBy>
  <cp:lastPrinted>2019-01-08T13:21:04Z</cp:lastPrinted>
  <dcterms:created xsi:type="dcterms:W3CDTF">2009-12-16T15:27:22Z</dcterms:created>
  <dcterms:modified xsi:type="dcterms:W3CDTF">2025-10-01T13:54:23Z</dcterms:modified>
</cp:coreProperties>
</file>